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<sst xmlns="http://schemas.openxmlformats.org/spreadsheetml/2006/main" count="15" uniqueCount="15">
  <si>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cda</t>
  </si>
  <si>
    <t>Mph</t>
  </si>
  <si>
    <t>crr</t>
  </si>
  <si>
    <t>Aero w</t>
  </si>
  <si>
    <t>Rolling w</t>
  </si>
  <si>
    <t>Total w</t>
  </si>
  <si>
    <t>=metres/sec</t>
  </si>
  <si>
    <t xml:space="preserve">wt (kg) </t>
  </si>
  <si>
    <t xml:space="preserve"> (Total of bike + rider)</t>
  </si>
  <si>
    <t>Instructions: Just enter your three values into the blue areas only.</t>
  </si>
  <si>
    <t>Assumption: Zero wind speed.</t>
  </si>
  <si>
    <t>Assumption: Gravity constant at 9.8 m/sec^2</t>
  </si>
  <si>
    <t>Physics equations from here:- http://www.slowtwitch.com/Tech/The_Physics_of_Moving_a_Bike_163.html</t>
  </si>
  <si>
    <t>Assumption: Zero gradient</t>
  </si>
  <si>
    <t>Assumption: Air density of 1.22kg/m^3 (sea level)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</si>
</sst>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 quotePrefix="1">
      <alignment horizontal="right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2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2.00390625" style="0" customWidth="1"/>
    <col min="4" max="4" width="11.8515625" style="0" customWidth="1"/>
    <col min="5" max="5" width="13.140625" style="0" customWidth="1"/>
  </cols>
  <sheetData>
    <row r="1" spans="1:4" ht="12.75">
      <c r="A1" s="1" t="s">
        <v>0</v>
      </c>
      <c r="B1" s="2">
        <v>0.27</v>
      </c>
      <c r="D1" t="s">
        <v>9</v>
      </c>
    </row>
    <row r="2" spans="1:2" ht="12.75">
      <c r="A2" s="1" t="s">
        <v>2</v>
      </c>
      <c r="B2" s="2">
        <v>0.0055</v>
      </c>
    </row>
    <row r="3" spans="1:3" ht="12.75">
      <c r="A3" s="1" t="s">
        <v>7</v>
      </c>
      <c r="B3" s="2">
        <v>90</v>
      </c>
      <c r="C3" t="s">
        <v>8</v>
      </c>
    </row>
    <row r="5" spans="1:5" ht="12.75">
      <c r="A5" s="3" t="s">
        <v>1</v>
      </c>
      <c r="B5" s="4" t="s">
        <v>6</v>
      </c>
      <c r="C5" s="3" t="s">
        <v>3</v>
      </c>
      <c r="D5" s="3" t="s">
        <v>4</v>
      </c>
      <c r="E5" s="3" t="s">
        <v>5</v>
      </c>
    </row>
    <row r="6" spans="1:5" ht="12.75">
      <c r="A6" s="5">
        <v>1</v>
      </c>
      <c r="B6" s="6">
        <f>A6*1609/3600</f>
        <v>0.4469444444444444</v>
      </c>
      <c r="C6" s="7">
        <f>$B$1*1.225*B6*(B6*B6)/2</f>
        <v>0.014764899227502895</v>
      </c>
      <c r="D6" s="7">
        <f>$B$2*$B$3*9.8*B6</f>
        <v>2.1681274999999998</v>
      </c>
      <c r="E6" s="8">
        <f>SUM(C6:D6)</f>
        <v>2.1828923992275024</v>
      </c>
    </row>
    <row r="7" spans="1:5" ht="12.75">
      <c r="A7" s="5">
        <v>2</v>
      </c>
      <c r="B7" s="6">
        <f aca="true" t="shared" si="0" ref="B7:B45">A7*1609/3600</f>
        <v>0.8938888888888888</v>
      </c>
      <c r="C7" s="7">
        <f aca="true" t="shared" si="1" ref="C7:C27">$B$1*1.225*B7*(B7*B7)/2</f>
        <v>0.11811919382002316</v>
      </c>
      <c r="D7" s="7">
        <f aca="true" t="shared" si="2" ref="D7:D40">$B$2*$B$3*9.8*B7</f>
        <v>4.3362549999999995</v>
      </c>
      <c r="E7" s="8">
        <f aca="true" t="shared" si="3" ref="E7:E40">SUM(C7:D7)</f>
        <v>4.454374193820023</v>
      </c>
    </row>
    <row r="8" spans="1:5" ht="12.75">
      <c r="A8" s="5">
        <v>3</v>
      </c>
      <c r="B8" s="6">
        <f t="shared" si="0"/>
        <v>1.3408333333333333</v>
      </c>
      <c r="C8" s="7">
        <f t="shared" si="1"/>
        <v>0.39865227914257817</v>
      </c>
      <c r="D8" s="7">
        <f t="shared" si="2"/>
        <v>6.5043825</v>
      </c>
      <c r="E8" s="8">
        <f t="shared" si="3"/>
        <v>6.903034779142578</v>
      </c>
    </row>
    <row r="9" spans="1:5" ht="12.75">
      <c r="A9" s="5">
        <v>4</v>
      </c>
      <c r="B9" s="6">
        <f t="shared" si="0"/>
        <v>1.7877777777777777</v>
      </c>
      <c r="C9" s="7">
        <f t="shared" si="1"/>
        <v>0.9449535505601853</v>
      </c>
      <c r="D9" s="7">
        <f t="shared" si="2"/>
        <v>8.672509999999999</v>
      </c>
      <c r="E9" s="8">
        <f t="shared" si="3"/>
        <v>9.617463550560185</v>
      </c>
    </row>
    <row r="10" spans="1:5" ht="12.75">
      <c r="A10" s="5">
        <v>5</v>
      </c>
      <c r="B10" s="6">
        <f t="shared" si="0"/>
        <v>2.234722222222222</v>
      </c>
      <c r="C10" s="7">
        <f t="shared" si="1"/>
        <v>1.8456124034378616</v>
      </c>
      <c r="D10" s="7">
        <f t="shared" si="2"/>
        <v>10.8406375</v>
      </c>
      <c r="E10" s="8">
        <f t="shared" si="3"/>
        <v>12.686249903437862</v>
      </c>
    </row>
    <row r="11" spans="1:5" ht="12.75">
      <c r="A11" s="5">
        <v>6</v>
      </c>
      <c r="B11" s="6">
        <f t="shared" si="0"/>
        <v>2.6816666666666666</v>
      </c>
      <c r="C11" s="7">
        <f t="shared" si="1"/>
        <v>3.1892182331406254</v>
      </c>
      <c r="D11" s="7">
        <f t="shared" si="2"/>
        <v>13.008765</v>
      </c>
      <c r="E11" s="8">
        <f t="shared" si="3"/>
        <v>16.197983233140626</v>
      </c>
    </row>
    <row r="12" spans="1:5" ht="12.75">
      <c r="A12" s="5">
        <v>7</v>
      </c>
      <c r="B12" s="6">
        <f t="shared" si="0"/>
        <v>3.1286111111111112</v>
      </c>
      <c r="C12" s="7">
        <f t="shared" si="1"/>
        <v>5.064360435033493</v>
      </c>
      <c r="D12" s="7">
        <f t="shared" si="2"/>
        <v>15.176892500000001</v>
      </c>
      <c r="E12" s="8">
        <f t="shared" si="3"/>
        <v>20.241252935033494</v>
      </c>
    </row>
    <row r="13" spans="1:5" ht="12.75">
      <c r="A13" s="5">
        <v>8</v>
      </c>
      <c r="B13" s="6">
        <f t="shared" si="0"/>
        <v>3.5755555555555554</v>
      </c>
      <c r="C13" s="7">
        <f t="shared" si="1"/>
        <v>7.559628404481482</v>
      </c>
      <c r="D13" s="7">
        <f t="shared" si="2"/>
        <v>17.345019999999998</v>
      </c>
      <c r="E13" s="8">
        <f t="shared" si="3"/>
        <v>24.90464840448148</v>
      </c>
    </row>
    <row r="14" spans="1:5" ht="12.75">
      <c r="A14" s="5">
        <v>9</v>
      </c>
      <c r="B14" s="6">
        <f t="shared" si="0"/>
        <v>4.0225</v>
      </c>
      <c r="C14" s="7">
        <f t="shared" si="1"/>
        <v>10.763611536849611</v>
      </c>
      <c r="D14" s="7">
        <f t="shared" si="2"/>
        <v>19.5131475</v>
      </c>
      <c r="E14" s="8">
        <f t="shared" si="3"/>
        <v>30.27675903684961</v>
      </c>
    </row>
    <row r="15" spans="1:5" ht="12.75">
      <c r="A15" s="5">
        <v>10</v>
      </c>
      <c r="B15" s="6">
        <f t="shared" si="0"/>
        <v>4.469444444444444</v>
      </c>
      <c r="C15" s="7">
        <f t="shared" si="1"/>
        <v>14.764899227502893</v>
      </c>
      <c r="D15" s="7">
        <f t="shared" si="2"/>
        <v>21.681275</v>
      </c>
      <c r="E15" s="8">
        <f t="shared" si="3"/>
        <v>36.446174227502894</v>
      </c>
    </row>
    <row r="16" spans="1:5" ht="12.75">
      <c r="A16" s="5">
        <v>11</v>
      </c>
      <c r="B16" s="6">
        <f t="shared" si="0"/>
        <v>4.916388888888889</v>
      </c>
      <c r="C16" s="7">
        <f t="shared" si="1"/>
        <v>19.652080871806355</v>
      </c>
      <c r="D16" s="7">
        <f t="shared" si="2"/>
        <v>23.8494025</v>
      </c>
      <c r="E16" s="8">
        <f t="shared" si="3"/>
        <v>43.50148337180636</v>
      </c>
    </row>
    <row r="17" spans="1:5" ht="12.75">
      <c r="A17" s="5">
        <v>12</v>
      </c>
      <c r="B17" s="6">
        <f t="shared" si="0"/>
        <v>5.363333333333333</v>
      </c>
      <c r="C17" s="7">
        <f t="shared" si="1"/>
        <v>25.513745865125003</v>
      </c>
      <c r="D17" s="7">
        <f t="shared" si="2"/>
        <v>26.01753</v>
      </c>
      <c r="E17" s="8">
        <f t="shared" si="3"/>
        <v>51.531275865125004</v>
      </c>
    </row>
    <row r="18" spans="1:5" ht="12.75">
      <c r="A18" s="5">
        <v>13</v>
      </c>
      <c r="B18" s="6">
        <f t="shared" si="0"/>
        <v>5.810277777777777</v>
      </c>
      <c r="C18" s="7">
        <f t="shared" si="1"/>
        <v>32.43848360282386</v>
      </c>
      <c r="D18" s="7">
        <f t="shared" si="2"/>
        <v>28.185657499999998</v>
      </c>
      <c r="E18" s="8">
        <f t="shared" si="3"/>
        <v>60.624141102823856</v>
      </c>
    </row>
    <row r="19" spans="1:5" ht="12.75">
      <c r="A19" s="5">
        <v>14</v>
      </c>
      <c r="B19" s="6">
        <f t="shared" si="0"/>
        <v>6.2572222222222225</v>
      </c>
      <c r="C19" s="7">
        <f t="shared" si="1"/>
        <v>40.51488348026795</v>
      </c>
      <c r="D19" s="7">
        <f t="shared" si="2"/>
        <v>30.353785000000002</v>
      </c>
      <c r="E19" s="8">
        <f t="shared" si="3"/>
        <v>70.86866848026796</v>
      </c>
    </row>
    <row r="20" spans="1:5" ht="12.75">
      <c r="A20" s="5">
        <v>15</v>
      </c>
      <c r="B20" s="6">
        <f t="shared" si="0"/>
        <v>6.704166666666667</v>
      </c>
      <c r="C20" s="7">
        <f t="shared" si="1"/>
        <v>49.83153489282227</v>
      </c>
      <c r="D20" s="7">
        <f t="shared" si="2"/>
        <v>32.5219125</v>
      </c>
      <c r="E20" s="8">
        <f t="shared" si="3"/>
        <v>82.35344739282226</v>
      </c>
    </row>
    <row r="21" spans="1:5" ht="12.75">
      <c r="A21" s="5">
        <v>16</v>
      </c>
      <c r="B21" s="6">
        <f t="shared" si="0"/>
        <v>7.151111111111111</v>
      </c>
      <c r="C21" s="7">
        <f t="shared" si="1"/>
        <v>60.47702723585186</v>
      </c>
      <c r="D21" s="7">
        <f t="shared" si="2"/>
        <v>34.690039999999996</v>
      </c>
      <c r="E21" s="8">
        <f t="shared" si="3"/>
        <v>95.16706723585185</v>
      </c>
    </row>
    <row r="22" spans="1:5" ht="12.75">
      <c r="A22" s="5">
        <v>17</v>
      </c>
      <c r="B22" s="6">
        <f t="shared" si="0"/>
        <v>7.598055555555556</v>
      </c>
      <c r="C22" s="7">
        <f t="shared" si="1"/>
        <v>72.53994990472172</v>
      </c>
      <c r="D22" s="7">
        <f t="shared" si="2"/>
        <v>36.8581675</v>
      </c>
      <c r="E22" s="8">
        <f t="shared" si="3"/>
        <v>109.39811740472172</v>
      </c>
    </row>
    <row r="23" spans="1:5" ht="12.75">
      <c r="A23" s="5">
        <v>18</v>
      </c>
      <c r="B23" s="6">
        <f t="shared" si="0"/>
        <v>8.045</v>
      </c>
      <c r="C23" s="7">
        <f t="shared" si="1"/>
        <v>86.10889229479689</v>
      </c>
      <c r="D23" s="7">
        <f t="shared" si="2"/>
        <v>39.026295</v>
      </c>
      <c r="E23" s="8">
        <f t="shared" si="3"/>
        <v>125.13518729479688</v>
      </c>
    </row>
    <row r="24" spans="1:5" ht="12.75">
      <c r="A24" s="5">
        <v>19</v>
      </c>
      <c r="B24" s="6">
        <f t="shared" si="0"/>
        <v>8.491944444444444</v>
      </c>
      <c r="C24" s="7">
        <f t="shared" si="1"/>
        <v>101.27244380144235</v>
      </c>
      <c r="D24" s="7">
        <f t="shared" si="2"/>
        <v>41.194422499999995</v>
      </c>
      <c r="E24" s="8">
        <f t="shared" si="3"/>
        <v>142.46686630144234</v>
      </c>
    </row>
    <row r="25" spans="1:5" ht="12.75">
      <c r="A25" s="5">
        <v>20</v>
      </c>
      <c r="B25" s="6">
        <f t="shared" si="0"/>
        <v>8.938888888888888</v>
      </c>
      <c r="C25" s="7">
        <f t="shared" si="1"/>
        <v>118.11919382002314</v>
      </c>
      <c r="D25" s="7">
        <f t="shared" si="2"/>
        <v>43.36255</v>
      </c>
      <c r="E25" s="8">
        <f t="shared" si="3"/>
        <v>161.48174382002315</v>
      </c>
    </row>
    <row r="26" spans="1:5" ht="12.75">
      <c r="A26" s="5">
        <v>21</v>
      </c>
      <c r="B26" s="6">
        <f t="shared" si="0"/>
        <v>9.385833333333334</v>
      </c>
      <c r="C26" s="7">
        <f t="shared" si="1"/>
        <v>136.73773174590434</v>
      </c>
      <c r="D26" s="7">
        <f t="shared" si="2"/>
        <v>45.5306775</v>
      </c>
      <c r="E26" s="8">
        <f t="shared" si="3"/>
        <v>182.26840924590434</v>
      </c>
    </row>
    <row r="27" spans="1:5" ht="12.75">
      <c r="A27" s="5">
        <v>22</v>
      </c>
      <c r="B27" s="6">
        <f t="shared" si="0"/>
        <v>9.832777777777778</v>
      </c>
      <c r="C27" s="7">
        <f t="shared" si="1"/>
        <v>157.21664697445084</v>
      </c>
      <c r="D27" s="7">
        <f t="shared" si="2"/>
        <v>47.698805</v>
      </c>
      <c r="E27" s="8">
        <f t="shared" si="3"/>
        <v>204.91545197445083</v>
      </c>
    </row>
    <row r="28" spans="1:5" ht="12.75">
      <c r="A28" s="5">
        <v>23</v>
      </c>
      <c r="B28" s="6">
        <f t="shared" si="0"/>
        <v>10.279722222222222</v>
      </c>
      <c r="C28" s="7">
        <f>$B$1*1.225*B28*(B28*B28)/2</f>
        <v>179.64452890102774</v>
      </c>
      <c r="D28" s="7">
        <f t="shared" si="2"/>
        <v>49.866932500000004</v>
      </c>
      <c r="E28" s="8">
        <f t="shared" si="3"/>
        <v>229.51146140102776</v>
      </c>
    </row>
    <row r="29" spans="1:5" ht="12.75">
      <c r="A29" s="5">
        <v>24</v>
      </c>
      <c r="B29" s="6">
        <f t="shared" si="0"/>
        <v>10.726666666666667</v>
      </c>
      <c r="C29" s="7">
        <f aca="true" t="shared" si="4" ref="C29:C45">$B$1*1.225*B29*(B29*B29)/2</f>
        <v>204.10996692100002</v>
      </c>
      <c r="D29" s="7">
        <f t="shared" si="2"/>
        <v>52.03506</v>
      </c>
      <c r="E29" s="8">
        <f t="shared" si="3"/>
        <v>256.145026921</v>
      </c>
    </row>
    <row r="30" spans="1:5" ht="12.75">
      <c r="A30" s="5">
        <v>25</v>
      </c>
      <c r="B30" s="6">
        <f t="shared" si="0"/>
        <v>11.17361111111111</v>
      </c>
      <c r="C30" s="7">
        <f t="shared" si="4"/>
        <v>230.70155042973272</v>
      </c>
      <c r="D30" s="7">
        <f t="shared" si="2"/>
        <v>54.2031875</v>
      </c>
      <c r="E30" s="8">
        <f t="shared" si="3"/>
        <v>284.90473792973273</v>
      </c>
    </row>
    <row r="31" spans="1:5" ht="12.75">
      <c r="A31" s="5">
        <v>26</v>
      </c>
      <c r="B31" s="6">
        <f t="shared" si="0"/>
        <v>11.620555555555555</v>
      </c>
      <c r="C31" s="7">
        <f t="shared" si="4"/>
        <v>259.50786882259086</v>
      </c>
      <c r="D31" s="7">
        <f t="shared" si="2"/>
        <v>56.371314999999996</v>
      </c>
      <c r="E31" s="8">
        <f t="shared" si="3"/>
        <v>315.87918382259085</v>
      </c>
    </row>
    <row r="32" spans="1:5" ht="12.75">
      <c r="A32" s="5">
        <v>27</v>
      </c>
      <c r="B32" s="6">
        <f t="shared" si="0"/>
        <v>12.0675</v>
      </c>
      <c r="C32" s="7">
        <f t="shared" si="4"/>
        <v>290.61751149493955</v>
      </c>
      <c r="D32" s="7">
        <f t="shared" si="2"/>
        <v>58.53944250000001</v>
      </c>
      <c r="E32" s="8">
        <f t="shared" si="3"/>
        <v>349.15695399493956</v>
      </c>
    </row>
    <row r="33" spans="1:5" ht="12.75">
      <c r="A33" s="5">
        <v>28</v>
      </c>
      <c r="B33" s="6">
        <f t="shared" si="0"/>
        <v>12.514444444444445</v>
      </c>
      <c r="C33" s="7">
        <f t="shared" si="4"/>
        <v>324.1190678421436</v>
      </c>
      <c r="D33" s="7">
        <f t="shared" si="2"/>
        <v>60.707570000000004</v>
      </c>
      <c r="E33" s="8">
        <f t="shared" si="3"/>
        <v>384.82663784214355</v>
      </c>
    </row>
    <row r="34" spans="1:5" ht="12.75">
      <c r="A34" s="5">
        <v>29</v>
      </c>
      <c r="B34" s="6">
        <f t="shared" si="0"/>
        <v>12.961388888888889</v>
      </c>
      <c r="C34" s="7">
        <f t="shared" si="4"/>
        <v>360.1011272595681</v>
      </c>
      <c r="D34" s="7">
        <f t="shared" si="2"/>
        <v>62.8756975</v>
      </c>
      <c r="E34" s="8">
        <f t="shared" si="3"/>
        <v>422.9768247595681</v>
      </c>
    </row>
    <row r="35" spans="1:5" ht="12.75">
      <c r="A35" s="5">
        <v>30</v>
      </c>
      <c r="B35" s="6">
        <f t="shared" si="0"/>
        <v>13.408333333333333</v>
      </c>
      <c r="C35" s="7">
        <f t="shared" si="4"/>
        <v>398.65227914257815</v>
      </c>
      <c r="D35" s="7">
        <f t="shared" si="2"/>
        <v>65.043825</v>
      </c>
      <c r="E35" s="8">
        <f t="shared" si="3"/>
        <v>463.6961041425782</v>
      </c>
    </row>
    <row r="36" spans="1:5" ht="12.75">
      <c r="A36" s="5">
        <v>31</v>
      </c>
      <c r="B36" s="6">
        <f t="shared" si="0"/>
        <v>13.855277777777777</v>
      </c>
      <c r="C36" s="7">
        <f t="shared" si="4"/>
        <v>439.8611128865387</v>
      </c>
      <c r="D36" s="7">
        <f t="shared" si="2"/>
        <v>67.2119525</v>
      </c>
      <c r="E36" s="8">
        <f t="shared" si="3"/>
        <v>507.0730653865387</v>
      </c>
    </row>
    <row r="37" spans="1:5" ht="12.75">
      <c r="A37" s="5">
        <v>32</v>
      </c>
      <c r="B37" s="6">
        <f t="shared" si="0"/>
        <v>14.302222222222222</v>
      </c>
      <c r="C37" s="7">
        <f t="shared" si="4"/>
        <v>483.81621788681485</v>
      </c>
      <c r="D37" s="7">
        <f t="shared" si="2"/>
        <v>69.38007999999999</v>
      </c>
      <c r="E37" s="8">
        <f t="shared" si="3"/>
        <v>553.1962978868148</v>
      </c>
    </row>
    <row r="38" spans="1:5" ht="12.75">
      <c r="A38" s="5">
        <v>33</v>
      </c>
      <c r="B38" s="6">
        <f t="shared" si="0"/>
        <v>14.749166666666667</v>
      </c>
      <c r="C38" s="7">
        <f t="shared" si="4"/>
        <v>530.6061835387716</v>
      </c>
      <c r="D38" s="7">
        <f t="shared" si="2"/>
        <v>71.5482075</v>
      </c>
      <c r="E38" s="8">
        <f t="shared" si="3"/>
        <v>602.1543910387716</v>
      </c>
    </row>
    <row r="39" spans="1:5" ht="12.75">
      <c r="A39" s="5">
        <v>34</v>
      </c>
      <c r="B39" s="6">
        <f t="shared" si="0"/>
        <v>15.196111111111112</v>
      </c>
      <c r="C39" s="7">
        <f t="shared" si="4"/>
        <v>580.3195992377738</v>
      </c>
      <c r="D39" s="7">
        <f t="shared" si="2"/>
        <v>73.716335</v>
      </c>
      <c r="E39" s="8">
        <f t="shared" si="3"/>
        <v>654.0359342377737</v>
      </c>
    </row>
    <row r="40" spans="1:5" ht="12.75">
      <c r="A40" s="5">
        <v>35</v>
      </c>
      <c r="B40" s="6">
        <f t="shared" si="0"/>
        <v>15.643055555555556</v>
      </c>
      <c r="C40" s="7">
        <f t="shared" si="4"/>
        <v>633.0450543791867</v>
      </c>
      <c r="D40" s="7">
        <f t="shared" si="2"/>
        <v>75.8844625</v>
      </c>
      <c r="E40" s="8">
        <f t="shared" si="3"/>
        <v>708.9295168791867</v>
      </c>
    </row>
    <row r="41" spans="1:5" ht="12.75">
      <c r="A41" s="5">
        <v>36</v>
      </c>
      <c r="B41" s="6">
        <f t="shared" si="0"/>
        <v>16.09</v>
      </c>
      <c r="C41" s="7">
        <f t="shared" si="4"/>
        <v>688.8711383583751</v>
      </c>
      <c r="D41" s="7">
        <f>$B$2*$B$3*9.8*B41</f>
        <v>78.05259</v>
      </c>
      <c r="E41" s="8">
        <f>SUM(C41:D41)</f>
        <v>766.9237283583751</v>
      </c>
    </row>
    <row r="42" spans="1:5" ht="12.75">
      <c r="A42" s="5">
        <v>37</v>
      </c>
      <c r="B42" s="6">
        <f t="shared" si="0"/>
        <v>16.536944444444444</v>
      </c>
      <c r="C42" s="7">
        <f t="shared" si="4"/>
        <v>747.886440570704</v>
      </c>
      <c r="D42" s="7">
        <f>$B$2*$B$3*9.8*B42</f>
        <v>80.22071749999999</v>
      </c>
      <c r="E42" s="8">
        <f>SUM(C42:D42)</f>
        <v>828.107158070704</v>
      </c>
    </row>
    <row r="43" spans="1:5" ht="12.75">
      <c r="A43" s="5">
        <v>38</v>
      </c>
      <c r="B43" s="6">
        <f t="shared" si="0"/>
        <v>16.983888888888888</v>
      </c>
      <c r="C43" s="7">
        <f t="shared" si="4"/>
        <v>810.1795504115388</v>
      </c>
      <c r="D43" s="7">
        <f>$B$2*$B$3*9.8*B43</f>
        <v>82.38884499999999</v>
      </c>
      <c r="E43" s="8">
        <f>SUM(C43:D43)</f>
        <v>892.5683954115387</v>
      </c>
    </row>
    <row r="44" spans="1:5" ht="12.75">
      <c r="A44" s="5">
        <v>39</v>
      </c>
      <c r="B44" s="6">
        <f t="shared" si="0"/>
        <v>17.430833333333332</v>
      </c>
      <c r="C44" s="7">
        <f t="shared" si="4"/>
        <v>875.839057276244</v>
      </c>
      <c r="D44" s="7">
        <f>$B$2*$B$3*9.8*B44</f>
        <v>84.5569725</v>
      </c>
      <c r="E44" s="8">
        <f>SUM(C44:D44)</f>
        <v>960.3960297762441</v>
      </c>
    </row>
    <row r="45" spans="1:5" ht="12.75">
      <c r="A45" s="5">
        <v>40</v>
      </c>
      <c r="B45" s="6">
        <f t="shared" si="0"/>
        <v>17.877777777777776</v>
      </c>
      <c r="C45" s="7">
        <f t="shared" si="4"/>
        <v>944.9535505601851</v>
      </c>
      <c r="D45" s="7">
        <f>$B$2*$B$3*9.8*B45</f>
        <v>86.7251</v>
      </c>
      <c r="E45" s="8">
        <f>SUM(C45:D45)</f>
        <v>1031.6786505601851</v>
      </c>
    </row>
    <row r="47" ht="12.75">
      <c r="A47" t="s">
        <v>10</v>
      </c>
    </row>
    <row r="48" ht="12.75">
      <c r="A48" t="s">
        <v>14</v>
      </c>
    </row>
    <row r="49" ht="12.75">
      <c r="A49" t="s">
        <v>11</v>
      </c>
    </row>
    <row r="50" ht="12.75">
      <c r="A50" t="s">
        <v>13</v>
      </c>
    </row>
    <row r="52" ht="12.75">
      <c r="A52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Richard.Todd</dc:creator>
  <cp:keywords/>
  <dc:description/>
  <cp:lastModifiedBy>Richard.Todd</cp:lastModifiedBy>
  <dcterms:created xsi:type="dcterms:W3CDTF">2011-08-26T10:16:58Z</dcterms:created>
  <dcterms:modified xsi:type="dcterms:W3CDTF">2011-09-01T13:27:06Z</dcterms:modified>
  <cp:category/>
  <cp:version/>
  <cp:contentType/>
  <cp:contentStatus/>
</cp:coreProperties>
</file>